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alculat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&quot;$&quot;#,##0.00"/>
    <numFmt numFmtId="165" formatCode="0.00&quot;x&quot;"/>
    <numFmt numFmtId="166" formatCode="0.0%"/>
    <numFmt numFmtId="167" formatCode="&quot;$&quot;#,##0"/>
  </numFmts>
  <fonts count="10">
    <font>
      <name val="Calibri"/>
      <family val="2"/>
      <color theme="1"/>
      <sz val="11"/>
      <scheme val="minor"/>
    </font>
    <font>
      <b val="1"/>
      <color rgb="00FFFFFF"/>
      <sz val="15"/>
    </font>
    <font>
      <i val="1"/>
      <color rgb="00495057"/>
      <sz val="10"/>
    </font>
    <font>
      <b val="1"/>
      <color rgb="002563EB"/>
      <sz val="12"/>
    </font>
    <font>
      <b val="1"/>
      <color rgb="001F2A37"/>
      <sz val="11"/>
    </font>
    <font>
      <b val="1"/>
    </font>
    <font>
      <b val="1"/>
      <color rgb="001B5E20"/>
      <sz val="11"/>
    </font>
    <font>
      <color rgb="001F2A37"/>
      <sz val="11"/>
    </font>
    <font>
      <name val="Calibri"/>
      <b val="1"/>
      <color rgb="00FFFFFF"/>
      <sz val="10"/>
    </font>
    <font>
      <color rgb="00868E96"/>
      <sz val="9"/>
    </font>
  </fonts>
  <fills count="5">
    <fill>
      <patternFill/>
    </fill>
    <fill>
      <patternFill patternType="gray125"/>
    </fill>
    <fill>
      <patternFill patternType="solid">
        <fgColor rgb="002563EB"/>
      </patternFill>
    </fill>
    <fill>
      <patternFill patternType="solid">
        <fgColor rgb="00FFF3BF"/>
      </patternFill>
    </fill>
    <fill>
      <patternFill patternType="solid">
        <fgColor rgb="001F2A37"/>
      </patternFill>
    </fill>
  </fills>
  <borders count="2">
    <border>
      <left/>
      <right/>
      <top/>
      <bottom/>
      <diagonal/>
    </border>
    <border>
      <left style="thin">
        <color rgb="00CED4DA"/>
      </left>
      <right style="thin">
        <color rgb="00CED4DA"/>
      </right>
      <top style="thin">
        <color rgb="00CED4DA"/>
      </top>
      <bottom style="thin">
        <color rgb="00CED4DA"/>
      </bottom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2" borderId="0" applyAlignment="1" pivotButton="0" quotePrefix="0" xfId="0">
      <alignment horizontal="left" vertical="center" indent="1"/>
    </xf>
    <xf numFmtId="0" fontId="2" fillId="0" borderId="0" applyAlignment="1" pivotButton="0" quotePrefix="0" xfId="0">
      <alignment horizontal="left" indent="1"/>
    </xf>
    <xf numFmtId="0" fontId="3" fillId="0" borderId="0" applyAlignment="1" pivotButton="0" quotePrefix="0" xfId="0">
      <alignment horizontal="left" vertical="center"/>
    </xf>
    <xf numFmtId="0" fontId="4" fillId="0" borderId="0" applyAlignment="1" pivotButton="0" quotePrefix="0" xfId="0">
      <alignment horizontal="left" vertical="center"/>
    </xf>
    <xf numFmtId="164" fontId="5" fillId="3" borderId="1" applyAlignment="1" pivotButton="0" quotePrefix="0" xfId="0">
      <alignment horizontal="center" vertical="center"/>
    </xf>
    <xf numFmtId="0" fontId="8" fillId="4" borderId="1" applyAlignment="1" pivotButton="0" quotePrefix="0" xfId="0">
      <alignment horizontal="center" vertical="center" wrapText="1"/>
    </xf>
    <xf numFmtId="9" fontId="5" fillId="3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left"/>
    </xf>
    <xf numFmtId="167" fontId="0" fillId="0" borderId="1" applyAlignment="1" pivotButton="0" quotePrefix="0" xfId="0">
      <alignment horizontal="right"/>
    </xf>
    <xf numFmtId="9" fontId="5" fillId="0" borderId="1" applyAlignment="1" pivotButton="0" quotePrefix="0" xfId="0">
      <alignment horizontal="center"/>
    </xf>
    <xf numFmtId="0" fontId="6" fillId="0" borderId="0" applyAlignment="1" pivotButton="0" quotePrefix="0" xfId="0">
      <alignment horizontal="left" vertical="center"/>
    </xf>
    <xf numFmtId="164" fontId="3" fillId="0" borderId="1" applyAlignment="1" pivotButton="0" quotePrefix="0" xfId="0">
      <alignment horizontal="center" vertical="center"/>
    </xf>
    <xf numFmtId="165" fontId="7" fillId="0" borderId="1" applyAlignment="1" pivotButton="0" quotePrefix="0" xfId="0">
      <alignment horizontal="center" vertical="center"/>
    </xf>
    <xf numFmtId="164" fontId="7" fillId="0" borderId="1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166" fontId="3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"/>
  <sheetViews>
    <sheetView showGridLines="0" workbookViewId="0">
      <selection activeCell="A1" sqref="A1"/>
    </sheetView>
  </sheetViews>
  <sheetFormatPr baseColWidth="8" defaultRowHeight="15"/>
  <cols>
    <col width="20" customWidth="1" min="1" max="1"/>
    <col width="14" customWidth="1" min="2" max="2"/>
    <col width="3" customWidth="1" min="3" max="3"/>
    <col width="16" customWidth="1" min="4" max="4"/>
    <col width="14" customWidth="1" min="5" max="5"/>
    <col width="10" customWidth="1" min="6" max="6"/>
  </cols>
  <sheetData>
    <row r="1" ht="28" customHeight="1">
      <c r="A1" s="1" t="inlineStr">
        <is>
          <t>Markup &amp; Margin Calculator  |  Auto Repair Shop</t>
        </is>
      </c>
    </row>
    <row r="2">
      <c r="A2" s="2" t="inlineStr">
        <is>
          <t>Type into the yellow cells. Everything else calculates for you. From garageauto.app</t>
        </is>
      </c>
    </row>
    <row r="4">
      <c r="A4" s="3" t="inlineStr">
        <is>
          <t>A) Find your price from a target margin</t>
        </is>
      </c>
      <c r="D4" s="3" t="inlineStr">
        <is>
          <t>Markup -&gt; Margin reference</t>
        </is>
      </c>
    </row>
    <row r="5">
      <c r="A5" s="4" t="inlineStr">
        <is>
          <t>Part / labor cost</t>
        </is>
      </c>
      <c r="B5" s="5" t="n">
        <v>80</v>
      </c>
      <c r="D5" s="6" t="inlineStr">
        <is>
          <t>Markup</t>
        </is>
      </c>
      <c r="E5" s="6" t="inlineStr">
        <is>
          <t>Price on $100</t>
        </is>
      </c>
      <c r="F5" s="6" t="inlineStr">
        <is>
          <t>Margin</t>
        </is>
      </c>
    </row>
    <row r="6">
      <c r="A6" s="4" t="inlineStr">
        <is>
          <t>Target margin</t>
        </is>
      </c>
      <c r="B6" s="7" t="n">
        <v>0.35</v>
      </c>
      <c r="D6" s="8" t="inlineStr">
        <is>
          <t>1.3x (+30%)</t>
        </is>
      </c>
      <c r="E6" s="9" t="n">
        <v>130</v>
      </c>
      <c r="F6" s="10" t="n">
        <v>0.23</v>
      </c>
    </row>
    <row r="7">
      <c r="A7" s="11" t="inlineStr">
        <is>
          <t>Selling price</t>
        </is>
      </c>
      <c r="B7" s="12">
        <f>B5/(1-B6)</f>
        <v/>
      </c>
      <c r="D7" s="8" t="inlineStr">
        <is>
          <t>1.5x (+50%)</t>
        </is>
      </c>
      <c r="E7" s="9" t="n">
        <v>150</v>
      </c>
      <c r="F7" s="10" t="n">
        <v>0.33</v>
      </c>
    </row>
    <row r="8">
      <c r="A8" s="4">
        <f> Markup (multiple)</f>
        <v/>
      </c>
      <c r="B8" s="13">
        <f>IF(B5=0,0,(B5/(1-B6))/B5)</f>
        <v/>
      </c>
      <c r="D8" s="8" t="inlineStr">
        <is>
          <t>2.0x (+100%)</t>
        </is>
      </c>
      <c r="E8" s="9" t="n">
        <v>200</v>
      </c>
      <c r="F8" s="10" t="n">
        <v>0.5</v>
      </c>
    </row>
    <row r="9">
      <c r="A9" s="4">
        <f> Profit per unit</f>
        <v/>
      </c>
      <c r="B9" s="14">
        <f>B5/(1-B6)-B5</f>
        <v/>
      </c>
      <c r="D9" s="8" t="inlineStr">
        <is>
          <t>2.5x (+150%)</t>
        </is>
      </c>
      <c r="E9" s="9" t="n">
        <v>250</v>
      </c>
      <c r="F9" s="10" t="n">
        <v>0.6</v>
      </c>
    </row>
    <row r="10">
      <c r="D10" s="8" t="inlineStr">
        <is>
          <t>3.0x (+200%)</t>
        </is>
      </c>
      <c r="E10" s="9" t="n">
        <v>300</v>
      </c>
      <c r="F10" s="10" t="n">
        <v>0.67</v>
      </c>
    </row>
    <row r="11">
      <c r="A11" s="3" t="inlineStr">
        <is>
          <t>B) Check the margin on a price you already charge</t>
        </is>
      </c>
    </row>
    <row r="12">
      <c r="A12" s="4" t="inlineStr">
        <is>
          <t>Your cost</t>
        </is>
      </c>
      <c r="B12" s="5" t="n">
        <v>80</v>
      </c>
      <c r="D12" s="15" t="inlineStr">
        <is>
          <t>Note: a given markup always equals a smaller margin %.</t>
        </is>
      </c>
    </row>
    <row r="13">
      <c r="A13" s="4" t="inlineStr">
        <is>
          <t>Your selling price</t>
        </is>
      </c>
      <c r="B13" s="5" t="n">
        <v>123</v>
      </c>
    </row>
    <row r="14">
      <c r="A14" s="11" t="inlineStr">
        <is>
          <t>Actual margin</t>
        </is>
      </c>
      <c r="B14" s="16">
        <f>IF(B13=0,0,(B13-B12)/B13)</f>
        <v/>
      </c>
    </row>
    <row r="15">
      <c r="A15" s="4">
        <f> Markup (multiple)</f>
        <v/>
      </c>
      <c r="B15" s="13">
        <f>IF(B12=0,0,B13/B12)</f>
        <v/>
      </c>
    </row>
  </sheetData>
  <mergeCells count="2">
    <mergeCell ref="A1:D1"/>
    <mergeCell ref="A2:D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2026-07-19T00:47:56Z</dcterms:created>
  <dcterms:modified xsi:type="dcterms:W3CDTF">2026-07-19T00:47:56Z</dcterms:modified>
</cp:coreProperties>
</file>